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235" windowHeight="8010" activeTab="4"/>
  </bookViews>
  <sheets>
    <sheet name="Női" sheetId="1" r:id="rId1"/>
    <sheet name="U-14" sheetId="2" r:id="rId2"/>
    <sheet name="U-18" sheetId="3" r:id="rId3"/>
    <sheet name="U-23" sheetId="4" r:id="rId4"/>
    <sheet name="IFI. Csapat" sheetId="5" r:id="rId5"/>
  </sheets>
  <calcPr calcId="145621"/>
</workbook>
</file>

<file path=xl/calcChain.xml><?xml version="1.0" encoding="utf-8"?>
<calcChain xmlns="http://schemas.openxmlformats.org/spreadsheetml/2006/main">
  <c r="E15" i="5" l="1"/>
  <c r="C15" i="5"/>
  <c r="H14" i="5"/>
  <c r="G14" i="5"/>
  <c r="H11" i="5"/>
  <c r="G11" i="5"/>
  <c r="H12" i="5"/>
  <c r="G12" i="5"/>
  <c r="H7" i="5"/>
  <c r="G7" i="5"/>
  <c r="H13" i="5"/>
  <c r="G13" i="5"/>
  <c r="H8" i="5"/>
  <c r="G8" i="5"/>
  <c r="H10" i="5"/>
  <c r="G10" i="5"/>
  <c r="H9" i="5"/>
  <c r="G9" i="5"/>
  <c r="G15" i="5" s="1"/>
  <c r="G17" i="5" s="1"/>
  <c r="J15" i="4"/>
  <c r="F15" i="4"/>
  <c r="M14" i="4"/>
  <c r="L14" i="4"/>
  <c r="M12" i="4"/>
  <c r="L12" i="4"/>
  <c r="M10" i="4"/>
  <c r="L10" i="4"/>
  <c r="M9" i="4"/>
  <c r="L9" i="4"/>
  <c r="M13" i="4"/>
  <c r="L13" i="4"/>
  <c r="M8" i="4"/>
  <c r="L8" i="4"/>
  <c r="M7" i="4"/>
  <c r="L7" i="4"/>
  <c r="M11" i="4"/>
  <c r="L11" i="4"/>
  <c r="L15" i="4" s="1"/>
  <c r="L17" i="4" s="1"/>
  <c r="J15" i="3" l="1"/>
  <c r="F15" i="3"/>
  <c r="M13" i="3"/>
  <c r="L13" i="3"/>
  <c r="M9" i="3"/>
  <c r="L9" i="3"/>
  <c r="M12" i="3"/>
  <c r="L12" i="3"/>
  <c r="M7" i="3"/>
  <c r="L7" i="3"/>
  <c r="M14" i="3"/>
  <c r="L14" i="3"/>
  <c r="M8" i="3"/>
  <c r="L8" i="3"/>
  <c r="M11" i="3"/>
  <c r="L11" i="3"/>
  <c r="M10" i="3"/>
  <c r="L10" i="3"/>
  <c r="L15" i="3" s="1"/>
  <c r="L17" i="3" s="1"/>
  <c r="M11" i="2"/>
  <c r="M14" i="2"/>
  <c r="M12" i="2"/>
  <c r="M7" i="2"/>
  <c r="M10" i="2"/>
  <c r="M9" i="2"/>
  <c r="M13" i="2"/>
  <c r="M8" i="2"/>
  <c r="L11" i="2"/>
  <c r="L14" i="2"/>
  <c r="L12" i="2"/>
  <c r="L7" i="2"/>
  <c r="L10" i="2"/>
  <c r="L9" i="2"/>
  <c r="L13" i="2"/>
  <c r="L8" i="2"/>
  <c r="L15" i="2" s="1"/>
  <c r="L17" i="2" s="1"/>
  <c r="J15" i="2"/>
  <c r="F15" i="2"/>
  <c r="J15" i="1"/>
  <c r="F15" i="1"/>
  <c r="M11" i="1"/>
  <c r="L11" i="1"/>
  <c r="M12" i="1"/>
  <c r="L12" i="1"/>
  <c r="M13" i="1"/>
  <c r="L13" i="1"/>
  <c r="M9" i="1"/>
  <c r="L9" i="1"/>
  <c r="M8" i="1"/>
  <c r="L8" i="1"/>
  <c r="M7" i="1"/>
  <c r="L7" i="1"/>
  <c r="M14" i="1"/>
  <c r="L14" i="1"/>
  <c r="M10" i="1"/>
  <c r="L10" i="1"/>
  <c r="L15" i="1" s="1"/>
  <c r="L17" i="1" s="1"/>
</calcChain>
</file>

<file path=xl/sharedStrings.xml><?xml version="1.0" encoding="utf-8"?>
<sst xmlns="http://schemas.openxmlformats.org/spreadsheetml/2006/main" count="290" uniqueCount="83">
  <si>
    <t>Sorszám</t>
  </si>
  <si>
    <t>NÉV</t>
  </si>
  <si>
    <t>Egyesület</t>
  </si>
  <si>
    <t>1. Forduló</t>
  </si>
  <si>
    <t>2. Forduló</t>
  </si>
  <si>
    <t>Összesen</t>
  </si>
  <si>
    <t>Helyezés</t>
  </si>
  <si>
    <t>Szektor</t>
  </si>
  <si>
    <t>Rajthely szám</t>
  </si>
  <si>
    <t>Súly (gr)</t>
  </si>
  <si>
    <t>Helyezési szám</t>
  </si>
  <si>
    <t>A versenyző helyezési számai együtt</t>
  </si>
  <si>
    <t>Verseny végeredmény helyezés</t>
  </si>
  <si>
    <t>Böcz Vivien</t>
  </si>
  <si>
    <t>A</t>
  </si>
  <si>
    <t>4.</t>
  </si>
  <si>
    <t>Jantner Enikő</t>
  </si>
  <si>
    <t>8.</t>
  </si>
  <si>
    <t>Bán Gabriella</t>
  </si>
  <si>
    <t>Tolnai HE</t>
  </si>
  <si>
    <t>1.</t>
  </si>
  <si>
    <t>Varga Renáta</t>
  </si>
  <si>
    <t>Bonyhád Völgység HE</t>
  </si>
  <si>
    <t>2.</t>
  </si>
  <si>
    <t>Farkas Csilla</t>
  </si>
  <si>
    <t>Dombóvár VHE</t>
  </si>
  <si>
    <t>3.</t>
  </si>
  <si>
    <t>Krausz Mónika</t>
  </si>
  <si>
    <t>7.</t>
  </si>
  <si>
    <t>Antal Gréta</t>
  </si>
  <si>
    <t>6.</t>
  </si>
  <si>
    <t>Márton Istvánné</t>
  </si>
  <si>
    <t>Bátaszéki HE</t>
  </si>
  <si>
    <t>5.</t>
  </si>
  <si>
    <t>Súly adatok grammban:</t>
  </si>
  <si>
    <t>Az egy főre eső fogás átlaga (gramm/fő):</t>
  </si>
  <si>
    <t>Hivatalos végeredmény</t>
  </si>
  <si>
    <t>2014. 05. 11. Paks, Füzes tavak</t>
  </si>
  <si>
    <t>TOHOSZ</t>
  </si>
  <si>
    <t xml:space="preserve">    Tolna Megyei Női Egyéni Horgászbajnokság</t>
  </si>
  <si>
    <t xml:space="preserve">   Tolna Megyei U-14 Egyéni Horgászbajnokság</t>
  </si>
  <si>
    <t>Menyhei Márk</t>
  </si>
  <si>
    <t>Herke Bálint</t>
  </si>
  <si>
    <t>Alföldi Bence</t>
  </si>
  <si>
    <t>Gergely Máté</t>
  </si>
  <si>
    <t>Kovács Szebasztián</t>
  </si>
  <si>
    <t>Bátor Róbert</t>
  </si>
  <si>
    <t>Bonyai András</t>
  </si>
  <si>
    <t>Máté Bence</t>
  </si>
  <si>
    <t>Paksi Atomerőmű HE</t>
  </si>
  <si>
    <t>Paksi Sport HE</t>
  </si>
  <si>
    <t>Bölcskei Rákóczi HE</t>
  </si>
  <si>
    <t>Nagydorog és Vidéke HE</t>
  </si>
  <si>
    <t>Nagydorogi és Vidéke HE</t>
  </si>
  <si>
    <t>B</t>
  </si>
  <si>
    <t xml:space="preserve">    Tolna Megyei U-18 Egyéni Horgászbajnokság</t>
  </si>
  <si>
    <t>Plézer Zsolt</t>
  </si>
  <si>
    <t>Füredi Mátyás</t>
  </si>
  <si>
    <t>Nádasi Martin</t>
  </si>
  <si>
    <t>Jókai Rafael</t>
  </si>
  <si>
    <t>Blázsovits Attila</t>
  </si>
  <si>
    <t>Gálosi Kristóf</t>
  </si>
  <si>
    <t>Bölcskei HE</t>
  </si>
  <si>
    <t>Prémusz Norbert</t>
  </si>
  <si>
    <t>Péter Kristóf</t>
  </si>
  <si>
    <t>C</t>
  </si>
  <si>
    <t xml:space="preserve">    Tolna Megyei U-23 Egyéni Horgászbajnokság</t>
  </si>
  <si>
    <t>Dudás Dávid</t>
  </si>
  <si>
    <t>Mérges Máté</t>
  </si>
  <si>
    <t>ifj. Márton István</t>
  </si>
  <si>
    <t>Czirok Attila</t>
  </si>
  <si>
    <t>Somogyi Milán</t>
  </si>
  <si>
    <t>Plasek Zsolt</t>
  </si>
  <si>
    <t>Kiss Zoltán</t>
  </si>
  <si>
    <t>Máté Krisztián</t>
  </si>
  <si>
    <t>D</t>
  </si>
  <si>
    <t>Pontszám</t>
  </si>
  <si>
    <t>A csapat együttes pontszáma</t>
  </si>
  <si>
    <t>Csapat helyezés</t>
  </si>
  <si>
    <t>I. Forduló</t>
  </si>
  <si>
    <t>II. Forduló</t>
  </si>
  <si>
    <t>Tolna Megyei IFI. Csapat Horgászbajnokság</t>
  </si>
  <si>
    <t>Egy csaptra jutó fogási átlag (grammban)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</si>
</sst>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u/>
      <sz val="10"/>
      <name val="Arial Narrow"/>
      <family val="2"/>
      <charset val="238"/>
    </font>
    <font>
      <i/>
      <sz val="10"/>
      <name val="Arial Narrow"/>
      <family val="2"/>
      <charset val="238"/>
    </font>
    <font>
      <i/>
      <u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u/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9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/>
    <xf numFmtId="0" fontId="1" fillId="0" borderId="11" xfId="0" applyFont="1" applyFill="1" applyBorder="1"/>
    <xf numFmtId="0" fontId="2" fillId="0" borderId="25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3" fontId="2" fillId="0" borderId="2" xfId="0" applyNumberFormat="1" applyFont="1" applyFill="1" applyBorder="1"/>
    <xf numFmtId="3" fontId="2" fillId="0" borderId="26" xfId="0" applyNumberFormat="1" applyFont="1" applyFill="1" applyBorder="1"/>
    <xf numFmtId="0" fontId="2" fillId="0" borderId="1" xfId="0" applyFont="1" applyFill="1" applyBorder="1" applyAlignment="1">
      <alignment horizontal="left"/>
    </xf>
    <xf numFmtId="3" fontId="2" fillId="0" borderId="32" xfId="0" applyNumberFormat="1" applyFont="1" applyFill="1" applyBorder="1"/>
    <xf numFmtId="3" fontId="1" fillId="0" borderId="32" xfId="0" applyNumberFormat="1" applyFont="1" applyFill="1" applyBorder="1" applyAlignment="1">
      <alignment horizontal="center"/>
    </xf>
    <xf numFmtId="0" fontId="2" fillId="0" borderId="12" xfId="0" applyFont="1" applyFill="1" applyBorder="1"/>
    <xf numFmtId="0" fontId="1" fillId="0" borderId="12" xfId="0" applyFont="1" applyFill="1" applyBorder="1"/>
    <xf numFmtId="0" fontId="2" fillId="0" borderId="21" xfId="0" applyFont="1" applyFill="1" applyBorder="1"/>
    <xf numFmtId="0" fontId="2" fillId="0" borderId="27" xfId="0" applyFont="1" applyFill="1" applyBorder="1"/>
    <xf numFmtId="3" fontId="2" fillId="0" borderId="12" xfId="0" applyNumberFormat="1" applyFont="1" applyFill="1" applyBorder="1"/>
    <xf numFmtId="3" fontId="2" fillId="0" borderId="28" xfId="0" applyNumberFormat="1" applyFont="1" applyFill="1" applyBorder="1"/>
    <xf numFmtId="0" fontId="2" fillId="0" borderId="31" xfId="0" applyFont="1" applyFill="1" applyBorder="1" applyAlignment="1">
      <alignment horizontal="left"/>
    </xf>
    <xf numFmtId="3" fontId="2" fillId="0" borderId="33" xfId="0" applyNumberFormat="1" applyFont="1" applyFill="1" applyBorder="1"/>
    <xf numFmtId="3" fontId="1" fillId="0" borderId="33" xfId="0" applyNumberFormat="1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9" xfId="0" applyFont="1" applyFill="1" applyBorder="1"/>
    <xf numFmtId="3" fontId="2" fillId="0" borderId="9" xfId="0" applyNumberFormat="1" applyFont="1" applyFill="1" applyBorder="1"/>
    <xf numFmtId="3" fontId="2" fillId="0" borderId="30" xfId="0" applyNumberFormat="1" applyFont="1" applyFill="1" applyBorder="1"/>
    <xf numFmtId="0" fontId="2" fillId="0" borderId="8" xfId="0" applyFont="1" applyFill="1" applyBorder="1" applyAlignment="1">
      <alignment horizontal="left"/>
    </xf>
    <xf numFmtId="3" fontId="2" fillId="0" borderId="34" xfId="0" applyNumberFormat="1" applyFont="1" applyFill="1" applyBorder="1"/>
    <xf numFmtId="3" fontId="1" fillId="0" borderId="34" xfId="0" applyNumberFormat="1" applyFont="1" applyFill="1" applyBorder="1" applyAlignment="1">
      <alignment horizontal="center"/>
    </xf>
    <xf numFmtId="3" fontId="4" fillId="0" borderId="18" xfId="0" applyNumberFormat="1" applyFont="1" applyFill="1" applyBorder="1"/>
    <xf numFmtId="3" fontId="3" fillId="2" borderId="19" xfId="0" applyNumberFormat="1" applyFont="1" applyFill="1" applyBorder="1"/>
    <xf numFmtId="3" fontId="3" fillId="2" borderId="16" xfId="0" applyNumberFormat="1" applyFont="1" applyFill="1" applyBorder="1"/>
    <xf numFmtId="0" fontId="7" fillId="0" borderId="9" xfId="0" applyFont="1" applyFill="1" applyBorder="1" applyAlignment="1">
      <alignment horizontal="center" vertical="center" textRotation="90"/>
    </xf>
    <xf numFmtId="3" fontId="4" fillId="2" borderId="20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10" fillId="0" borderId="13" xfId="0" applyNumberFormat="1" applyFont="1" applyFill="1" applyBorder="1" applyAlignment="1">
      <alignment horizontal="center" vertical="top" wrapText="1"/>
    </xf>
    <xf numFmtId="3" fontId="10" fillId="0" borderId="14" xfId="0" applyNumberFormat="1" applyFont="1" applyFill="1" applyBorder="1" applyAlignment="1">
      <alignment horizontal="center" vertical="top" wrapText="1"/>
    </xf>
    <xf numFmtId="0" fontId="2" fillId="0" borderId="31" xfId="0" applyFont="1" applyFill="1" applyBorder="1"/>
    <xf numFmtId="3" fontId="4" fillId="0" borderId="17" xfId="0" applyNumberFormat="1" applyFont="1" applyFill="1" applyBorder="1"/>
    <xf numFmtId="0" fontId="2" fillId="0" borderId="38" xfId="0" applyFont="1" applyFill="1" applyBorder="1"/>
    <xf numFmtId="0" fontId="1" fillId="0" borderId="38" xfId="0" applyFont="1" applyFill="1" applyBorder="1"/>
    <xf numFmtId="0" fontId="2" fillId="0" borderId="39" xfId="0" applyFont="1" applyFill="1" applyBorder="1"/>
    <xf numFmtId="0" fontId="2" fillId="0" borderId="40" xfId="0" applyFont="1" applyFill="1" applyBorder="1"/>
    <xf numFmtId="0" fontId="2" fillId="0" borderId="27" xfId="0" applyFont="1" applyFill="1" applyBorder="1" applyAlignment="1">
      <alignment horizontal="left"/>
    </xf>
    <xf numFmtId="3" fontId="2" fillId="0" borderId="35" xfId="0" applyNumberFormat="1" applyFont="1" applyFill="1" applyBorder="1"/>
    <xf numFmtId="0" fontId="2" fillId="0" borderId="43" xfId="0" applyFont="1" applyFill="1" applyBorder="1"/>
    <xf numFmtId="3" fontId="2" fillId="0" borderId="23" xfId="0" applyNumberFormat="1" applyFont="1" applyFill="1" applyBorder="1"/>
    <xf numFmtId="0" fontId="10" fillId="0" borderId="9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 wrapText="1"/>
    </xf>
    <xf numFmtId="0" fontId="12" fillId="0" borderId="11" xfId="0" applyFont="1" applyFill="1" applyBorder="1"/>
    <xf numFmtId="0" fontId="12" fillId="0" borderId="25" xfId="0" applyFont="1" applyFill="1" applyBorder="1"/>
    <xf numFmtId="3" fontId="12" fillId="0" borderId="2" xfId="0" applyNumberFormat="1" applyFont="1" applyFill="1" applyBorder="1"/>
    <xf numFmtId="3" fontId="12" fillId="0" borderId="26" xfId="0" applyNumberFormat="1" applyFont="1" applyFill="1" applyBorder="1"/>
    <xf numFmtId="3" fontId="12" fillId="0" borderId="32" xfId="0" applyNumberFormat="1" applyFont="1" applyFill="1" applyBorder="1"/>
    <xf numFmtId="3" fontId="10" fillId="0" borderId="32" xfId="0" applyNumberFormat="1" applyFont="1" applyFill="1" applyBorder="1" applyAlignment="1">
      <alignment horizontal="center"/>
    </xf>
    <xf numFmtId="0" fontId="12" fillId="0" borderId="12" xfId="0" applyFont="1" applyFill="1" applyBorder="1"/>
    <xf numFmtId="0" fontId="12" fillId="0" borderId="21" xfId="0" applyFont="1" applyFill="1" applyBorder="1"/>
    <xf numFmtId="3" fontId="12" fillId="0" borderId="12" xfId="0" applyNumberFormat="1" applyFont="1" applyFill="1" applyBorder="1"/>
    <xf numFmtId="3" fontId="12" fillId="0" borderId="28" xfId="0" applyNumberFormat="1" applyFont="1" applyFill="1" applyBorder="1"/>
    <xf numFmtId="3" fontId="12" fillId="0" borderId="33" xfId="0" applyNumberFormat="1" applyFont="1" applyFill="1" applyBorder="1"/>
    <xf numFmtId="3" fontId="10" fillId="0" borderId="33" xfId="0" applyNumberFormat="1" applyFont="1" applyFill="1" applyBorder="1" applyAlignment="1">
      <alignment horizontal="center"/>
    </xf>
    <xf numFmtId="3" fontId="12" fillId="0" borderId="9" xfId="0" applyNumberFormat="1" applyFont="1" applyFill="1" applyBorder="1"/>
    <xf numFmtId="3" fontId="12" fillId="0" borderId="30" xfId="0" applyNumberFormat="1" applyFont="1" applyFill="1" applyBorder="1"/>
    <xf numFmtId="3" fontId="12" fillId="0" borderId="34" xfId="0" applyNumberFormat="1" applyFont="1" applyFill="1" applyBorder="1"/>
    <xf numFmtId="3" fontId="10" fillId="0" borderId="34" xfId="0" applyNumberFormat="1" applyFont="1" applyFill="1" applyBorder="1" applyAlignment="1">
      <alignment horizontal="center"/>
    </xf>
    <xf numFmtId="3" fontId="14" fillId="0" borderId="18" xfId="0" applyNumberFormat="1" applyFont="1" applyFill="1" applyBorder="1"/>
    <xf numFmtId="3" fontId="13" fillId="2" borderId="19" xfId="0" applyNumberFormat="1" applyFont="1" applyFill="1" applyBorder="1"/>
    <xf numFmtId="3" fontId="14" fillId="2" borderId="20" xfId="0" applyNumberFormat="1" applyFont="1" applyFill="1" applyBorder="1"/>
    <xf numFmtId="0" fontId="11" fillId="0" borderId="0" xfId="0" applyFont="1" applyFill="1"/>
    <xf numFmtId="0" fontId="11" fillId="0" borderId="0" xfId="0" applyFont="1" applyFill="1" applyBorder="1"/>
    <xf numFmtId="0" fontId="10" fillId="0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textRotation="90" wrapText="1"/>
    </xf>
    <xf numFmtId="0" fontId="10" fillId="0" borderId="24" xfId="0" applyFont="1" applyFill="1" applyBorder="1" applyAlignment="1">
      <alignment horizontal="center" vertical="center" textRotation="90" wrapText="1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17" fillId="0" borderId="13" xfId="0" applyNumberFormat="1" applyFont="1" applyFill="1" applyBorder="1" applyAlignment="1">
      <alignment horizontal="center" vertical="top" wrapText="1"/>
    </xf>
    <xf numFmtId="3" fontId="17" fillId="0" borderId="14" xfId="0" applyNumberFormat="1" applyFont="1" applyFill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B20" sqref="B20"/>
    </sheetView>
  </sheetViews>
  <sheetFormatPr defaultRowHeight="15" x14ac:dyDescent="0.2"/>
  <cols>
    <col min="1" max="1" width="2.5546875" bestFit="1" customWidth="1"/>
    <col min="2" max="2" width="10.33203125" bestFit="1" customWidth="1"/>
    <col min="3" max="3" width="14.5546875" bestFit="1" customWidth="1"/>
    <col min="4" max="5" width="2.77734375" bestFit="1" customWidth="1"/>
    <col min="6" max="6" width="5.5546875" bestFit="1" customWidth="1"/>
    <col min="7" max="7" width="2.5546875" bestFit="1" customWidth="1"/>
    <col min="8" max="9" width="2.77734375" bestFit="1" customWidth="1"/>
    <col min="10" max="10" width="5.5546875" bestFit="1" customWidth="1"/>
    <col min="11" max="11" width="4" bestFit="1" customWidth="1"/>
    <col min="12" max="12" width="5.5546875" bestFit="1" customWidth="1"/>
    <col min="13" max="13" width="6.33203125" bestFit="1" customWidth="1"/>
    <col min="14" max="14" width="4.21875" customWidth="1"/>
  </cols>
  <sheetData>
    <row r="1" spans="1:14" ht="18" x14ac:dyDescent="0.25">
      <c r="A1" s="75" t="s">
        <v>38</v>
      </c>
      <c r="B1" s="75"/>
      <c r="C1" s="74" t="s">
        <v>39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">
      <c r="A2" s="95" t="s">
        <v>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x14ac:dyDescent="0.2">
      <c r="A3" s="95" t="s">
        <v>36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5.75" thickBo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">
      <c r="A5" s="76" t="s">
        <v>0</v>
      </c>
      <c r="B5" s="78" t="s">
        <v>1</v>
      </c>
      <c r="C5" s="78" t="s">
        <v>2</v>
      </c>
      <c r="D5" s="80" t="s">
        <v>3</v>
      </c>
      <c r="E5" s="81"/>
      <c r="F5" s="81"/>
      <c r="G5" s="82"/>
      <c r="H5" s="80" t="s">
        <v>4</v>
      </c>
      <c r="I5" s="83"/>
      <c r="J5" s="83"/>
      <c r="K5" s="84"/>
      <c r="L5" s="85" t="s">
        <v>5</v>
      </c>
      <c r="M5" s="86"/>
      <c r="N5" s="93" t="s">
        <v>12</v>
      </c>
    </row>
    <row r="6" spans="1:14" ht="72" thickBot="1" x14ac:dyDescent="0.25">
      <c r="A6" s="77" t="s">
        <v>6</v>
      </c>
      <c r="B6" s="79"/>
      <c r="C6" s="79"/>
      <c r="D6" s="32" t="s">
        <v>7</v>
      </c>
      <c r="E6" s="32" t="s">
        <v>8</v>
      </c>
      <c r="F6" s="1" t="s">
        <v>9</v>
      </c>
      <c r="G6" s="1" t="s">
        <v>10</v>
      </c>
      <c r="H6" s="32" t="s">
        <v>7</v>
      </c>
      <c r="I6" s="32" t="s">
        <v>8</v>
      </c>
      <c r="J6" s="1" t="s">
        <v>9</v>
      </c>
      <c r="K6" s="1" t="s">
        <v>10</v>
      </c>
      <c r="L6" s="1" t="s">
        <v>9</v>
      </c>
      <c r="M6" s="2" t="s">
        <v>11</v>
      </c>
      <c r="N6" s="94"/>
    </row>
    <row r="7" spans="1:14" ht="15.75" x14ac:dyDescent="0.2">
      <c r="A7" s="3">
        <v>1</v>
      </c>
      <c r="B7" s="4" t="s">
        <v>18</v>
      </c>
      <c r="C7" s="5" t="s">
        <v>19</v>
      </c>
      <c r="D7" s="6" t="s">
        <v>14</v>
      </c>
      <c r="E7" s="7">
        <v>1</v>
      </c>
      <c r="F7" s="8">
        <v>2140</v>
      </c>
      <c r="G7" s="9">
        <v>3</v>
      </c>
      <c r="H7" s="10" t="s">
        <v>14</v>
      </c>
      <c r="I7" s="7">
        <v>6</v>
      </c>
      <c r="J7" s="8">
        <v>3180</v>
      </c>
      <c r="K7" s="9">
        <v>1</v>
      </c>
      <c r="L7" s="11">
        <f t="shared" ref="L7:L14" si="0">+F7+J7</f>
        <v>5320</v>
      </c>
      <c r="M7" s="12">
        <f t="shared" ref="M7:M14" si="1">SUM(K7+G7)</f>
        <v>4</v>
      </c>
      <c r="N7" s="38" t="s">
        <v>20</v>
      </c>
    </row>
    <row r="8" spans="1:14" ht="15.75" x14ac:dyDescent="0.2">
      <c r="A8" s="13">
        <v>2</v>
      </c>
      <c r="B8" s="14" t="s">
        <v>21</v>
      </c>
      <c r="C8" s="15" t="s">
        <v>22</v>
      </c>
      <c r="D8" s="16" t="s">
        <v>14</v>
      </c>
      <c r="E8" s="13">
        <v>8</v>
      </c>
      <c r="F8" s="17">
        <v>3280</v>
      </c>
      <c r="G8" s="18">
        <v>1</v>
      </c>
      <c r="H8" s="19" t="s">
        <v>14</v>
      </c>
      <c r="I8" s="13">
        <v>3</v>
      </c>
      <c r="J8" s="17">
        <v>1720</v>
      </c>
      <c r="K8" s="18">
        <v>4</v>
      </c>
      <c r="L8" s="20">
        <f t="shared" si="0"/>
        <v>5000</v>
      </c>
      <c r="M8" s="21">
        <f t="shared" si="1"/>
        <v>5</v>
      </c>
      <c r="N8" s="39" t="s">
        <v>23</v>
      </c>
    </row>
    <row r="9" spans="1:14" ht="15.75" x14ac:dyDescent="0.2">
      <c r="A9" s="13">
        <v>3</v>
      </c>
      <c r="B9" s="14" t="s">
        <v>24</v>
      </c>
      <c r="C9" s="15" t="s">
        <v>25</v>
      </c>
      <c r="D9" s="16" t="s">
        <v>14</v>
      </c>
      <c r="E9" s="13">
        <v>6</v>
      </c>
      <c r="F9" s="17">
        <v>2560</v>
      </c>
      <c r="G9" s="18">
        <v>2</v>
      </c>
      <c r="H9" s="19" t="s">
        <v>14</v>
      </c>
      <c r="I9" s="13">
        <v>8</v>
      </c>
      <c r="J9" s="17">
        <v>2300</v>
      </c>
      <c r="K9" s="18">
        <v>3</v>
      </c>
      <c r="L9" s="20">
        <f t="shared" si="0"/>
        <v>4860</v>
      </c>
      <c r="M9" s="21">
        <f t="shared" si="1"/>
        <v>5</v>
      </c>
      <c r="N9" s="38" t="s">
        <v>26</v>
      </c>
    </row>
    <row r="10" spans="1:14" ht="15.75" x14ac:dyDescent="0.2">
      <c r="A10" s="13">
        <v>4</v>
      </c>
      <c r="B10" s="14" t="s">
        <v>13</v>
      </c>
      <c r="C10" s="15" t="s">
        <v>49</v>
      </c>
      <c r="D10" s="16" t="s">
        <v>14</v>
      </c>
      <c r="E10" s="13">
        <v>5</v>
      </c>
      <c r="F10" s="17">
        <v>2080</v>
      </c>
      <c r="G10" s="18">
        <v>4</v>
      </c>
      <c r="H10" s="19" t="s">
        <v>14</v>
      </c>
      <c r="I10" s="13">
        <v>2</v>
      </c>
      <c r="J10" s="17">
        <v>2720</v>
      </c>
      <c r="K10" s="18">
        <v>2</v>
      </c>
      <c r="L10" s="20">
        <f t="shared" si="0"/>
        <v>4800</v>
      </c>
      <c r="M10" s="21">
        <f t="shared" si="1"/>
        <v>6</v>
      </c>
      <c r="N10" s="39" t="s">
        <v>15</v>
      </c>
    </row>
    <row r="11" spans="1:14" ht="15.75" x14ac:dyDescent="0.2">
      <c r="A11" s="13">
        <v>5</v>
      </c>
      <c r="B11" s="14" t="s">
        <v>31</v>
      </c>
      <c r="C11" s="15" t="s">
        <v>32</v>
      </c>
      <c r="D11" s="16" t="s">
        <v>14</v>
      </c>
      <c r="E11" s="13">
        <v>2</v>
      </c>
      <c r="F11" s="17">
        <v>1760</v>
      </c>
      <c r="G11" s="18">
        <v>6</v>
      </c>
      <c r="H11" s="19" t="s">
        <v>14</v>
      </c>
      <c r="I11" s="13">
        <v>5</v>
      </c>
      <c r="J11" s="17">
        <v>1340</v>
      </c>
      <c r="K11" s="18">
        <v>5</v>
      </c>
      <c r="L11" s="20">
        <f t="shared" si="0"/>
        <v>3100</v>
      </c>
      <c r="M11" s="21">
        <f t="shared" si="1"/>
        <v>11</v>
      </c>
      <c r="N11" s="38" t="s">
        <v>33</v>
      </c>
    </row>
    <row r="12" spans="1:14" ht="15.75" x14ac:dyDescent="0.2">
      <c r="A12" s="13">
        <v>6</v>
      </c>
      <c r="B12" s="14" t="s">
        <v>29</v>
      </c>
      <c r="C12" s="15" t="s">
        <v>53</v>
      </c>
      <c r="D12" s="16" t="s">
        <v>14</v>
      </c>
      <c r="E12" s="13">
        <v>4</v>
      </c>
      <c r="F12" s="17">
        <v>1940</v>
      </c>
      <c r="G12" s="18">
        <v>5</v>
      </c>
      <c r="H12" s="19" t="s">
        <v>14</v>
      </c>
      <c r="I12" s="13">
        <v>7</v>
      </c>
      <c r="J12" s="17">
        <v>360</v>
      </c>
      <c r="K12" s="18">
        <v>7</v>
      </c>
      <c r="L12" s="20">
        <f t="shared" si="0"/>
        <v>2300</v>
      </c>
      <c r="M12" s="21">
        <f t="shared" si="1"/>
        <v>12</v>
      </c>
      <c r="N12" s="39" t="s">
        <v>30</v>
      </c>
    </row>
    <row r="13" spans="1:14" ht="15.75" x14ac:dyDescent="0.2">
      <c r="A13" s="13">
        <v>7</v>
      </c>
      <c r="B13" s="14" t="s">
        <v>27</v>
      </c>
      <c r="C13" s="15" t="s">
        <v>51</v>
      </c>
      <c r="D13" s="16" t="s">
        <v>14</v>
      </c>
      <c r="E13" s="13">
        <v>3</v>
      </c>
      <c r="F13" s="17">
        <v>1600</v>
      </c>
      <c r="G13" s="18">
        <v>7</v>
      </c>
      <c r="H13" s="19" t="s">
        <v>14</v>
      </c>
      <c r="I13" s="13">
        <v>1</v>
      </c>
      <c r="J13" s="17">
        <v>1240</v>
      </c>
      <c r="K13" s="18">
        <v>6</v>
      </c>
      <c r="L13" s="20">
        <f t="shared" si="0"/>
        <v>2840</v>
      </c>
      <c r="M13" s="21">
        <f t="shared" si="1"/>
        <v>13</v>
      </c>
      <c r="N13" s="38" t="s">
        <v>28</v>
      </c>
    </row>
    <row r="14" spans="1:14" ht="16.5" thickBot="1" x14ac:dyDescent="0.25">
      <c r="A14" s="13">
        <v>8</v>
      </c>
      <c r="B14" s="14" t="s">
        <v>16</v>
      </c>
      <c r="C14" s="15" t="s">
        <v>50</v>
      </c>
      <c r="D14" s="22" t="s">
        <v>14</v>
      </c>
      <c r="E14" s="23">
        <v>7</v>
      </c>
      <c r="F14" s="24">
        <v>1040</v>
      </c>
      <c r="G14" s="25">
        <v>8</v>
      </c>
      <c r="H14" s="26" t="s">
        <v>14</v>
      </c>
      <c r="I14" s="23">
        <v>4</v>
      </c>
      <c r="J14" s="24">
        <v>200</v>
      </c>
      <c r="K14" s="25">
        <v>8</v>
      </c>
      <c r="L14" s="27">
        <f t="shared" si="0"/>
        <v>1240</v>
      </c>
      <c r="M14" s="28">
        <f t="shared" si="1"/>
        <v>16</v>
      </c>
      <c r="N14" s="39" t="s">
        <v>17</v>
      </c>
    </row>
    <row r="15" spans="1:14" ht="15.75" thickBot="1" x14ac:dyDescent="0.25">
      <c r="A15" s="87" t="s">
        <v>34</v>
      </c>
      <c r="B15" s="88"/>
      <c r="C15" s="88"/>
      <c r="D15" s="88"/>
      <c r="E15" s="89"/>
      <c r="F15" s="29">
        <f>SUM(F7:F14)</f>
        <v>16400</v>
      </c>
      <c r="G15" s="30"/>
      <c r="H15" s="31"/>
      <c r="I15" s="31"/>
      <c r="J15" s="29">
        <f>SUM(J7:J14)</f>
        <v>13060</v>
      </c>
      <c r="K15" s="30"/>
      <c r="L15" s="29">
        <f>SUM(L7:L14)</f>
        <v>29460</v>
      </c>
      <c r="M15" s="30"/>
      <c r="N15" s="33"/>
    </row>
    <row r="16" spans="1:14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</row>
    <row r="17" spans="1:14" ht="16.5" customHeight="1" x14ac:dyDescent="0.2">
      <c r="A17" s="34"/>
      <c r="B17" s="34"/>
      <c r="C17" s="34"/>
      <c r="D17" s="34"/>
      <c r="E17" s="34"/>
      <c r="F17" s="90" t="s">
        <v>35</v>
      </c>
      <c r="G17" s="91"/>
      <c r="H17" s="91"/>
      <c r="I17" s="91"/>
      <c r="J17" s="91"/>
      <c r="K17" s="92"/>
      <c r="L17" s="17">
        <f>SUM(L15/8)</f>
        <v>3682.5</v>
      </c>
      <c r="M17" s="34"/>
      <c r="N17" s="35"/>
    </row>
  </sheetData>
  <sortState ref="B3:N10">
    <sortCondition ref="N3:N10"/>
  </sortState>
  <mergeCells count="13">
    <mergeCell ref="A15:E15"/>
    <mergeCell ref="F17:K17"/>
    <mergeCell ref="N5:N6"/>
    <mergeCell ref="A3:N3"/>
    <mergeCell ref="A2:N2"/>
    <mergeCell ref="C1:N1"/>
    <mergeCell ref="A1:B1"/>
    <mergeCell ref="A5:A6"/>
    <mergeCell ref="B5:B6"/>
    <mergeCell ref="C5:C6"/>
    <mergeCell ref="D5:G5"/>
    <mergeCell ref="H5:K5"/>
    <mergeCell ref="L5:M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E17" sqref="E17:K17"/>
    </sheetView>
  </sheetViews>
  <sheetFormatPr defaultRowHeight="15" x14ac:dyDescent="0.2"/>
  <cols>
    <col min="1" max="1" width="2.5546875" bestFit="1" customWidth="1"/>
    <col min="2" max="2" width="12.44140625" bestFit="1" customWidth="1"/>
    <col min="3" max="3" width="14.33203125" bestFit="1" customWidth="1"/>
    <col min="4" max="5" width="2.77734375" bestFit="1" customWidth="1"/>
    <col min="6" max="6" width="4.88671875" bestFit="1" customWidth="1"/>
    <col min="7" max="7" width="2.5546875" bestFit="1" customWidth="1"/>
    <col min="8" max="9" width="2.77734375" bestFit="1" customWidth="1"/>
    <col min="10" max="10" width="4.88671875" bestFit="1" customWidth="1"/>
    <col min="11" max="11" width="2.5546875" bestFit="1" customWidth="1"/>
    <col min="12" max="12" width="4.88671875" bestFit="1" customWidth="1"/>
    <col min="13" max="13" width="6.33203125" bestFit="1" customWidth="1"/>
    <col min="14" max="14" width="6.5546875" customWidth="1"/>
  </cols>
  <sheetData>
    <row r="1" spans="1:14" ht="18" x14ac:dyDescent="0.25">
      <c r="A1" s="75" t="s">
        <v>38</v>
      </c>
      <c r="B1" s="75"/>
      <c r="C1" s="74" t="s">
        <v>40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">
      <c r="A2" s="95" t="s">
        <v>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x14ac:dyDescent="0.2">
      <c r="A3" s="95" t="s">
        <v>36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5.75" thickBot="1" x14ac:dyDescent="0.25"/>
    <row r="5" spans="1:14" x14ac:dyDescent="0.2">
      <c r="A5" s="76" t="s">
        <v>0</v>
      </c>
      <c r="B5" s="78" t="s">
        <v>1</v>
      </c>
      <c r="C5" s="78" t="s">
        <v>2</v>
      </c>
      <c r="D5" s="80" t="s">
        <v>3</v>
      </c>
      <c r="E5" s="81"/>
      <c r="F5" s="81"/>
      <c r="G5" s="82"/>
      <c r="H5" s="80" t="s">
        <v>4</v>
      </c>
      <c r="I5" s="83"/>
      <c r="J5" s="83"/>
      <c r="K5" s="84"/>
      <c r="L5" s="85" t="s">
        <v>5</v>
      </c>
      <c r="M5" s="86"/>
      <c r="N5" s="93" t="s">
        <v>12</v>
      </c>
    </row>
    <row r="6" spans="1:14" ht="65.25" thickBot="1" x14ac:dyDescent="0.25">
      <c r="A6" s="77" t="s">
        <v>6</v>
      </c>
      <c r="B6" s="79"/>
      <c r="C6" s="79"/>
      <c r="D6" s="32" t="s">
        <v>7</v>
      </c>
      <c r="E6" s="32" t="s">
        <v>8</v>
      </c>
      <c r="F6" s="1" t="s">
        <v>9</v>
      </c>
      <c r="G6" s="1" t="s">
        <v>10</v>
      </c>
      <c r="H6" s="32" t="s">
        <v>7</v>
      </c>
      <c r="I6" s="32" t="s">
        <v>8</v>
      </c>
      <c r="J6" s="1" t="s">
        <v>9</v>
      </c>
      <c r="K6" s="1" t="s">
        <v>10</v>
      </c>
      <c r="L6" s="1" t="s">
        <v>9</v>
      </c>
      <c r="M6" s="2" t="s">
        <v>11</v>
      </c>
      <c r="N6" s="94"/>
    </row>
    <row r="7" spans="1:14" ht="15.75" x14ac:dyDescent="0.2">
      <c r="A7" s="3">
        <v>1</v>
      </c>
      <c r="B7" s="4" t="s">
        <v>45</v>
      </c>
      <c r="C7" s="5" t="s">
        <v>25</v>
      </c>
      <c r="D7" s="6" t="s">
        <v>54</v>
      </c>
      <c r="E7" s="7">
        <v>5</v>
      </c>
      <c r="F7" s="8">
        <v>2120</v>
      </c>
      <c r="G7" s="9">
        <v>2</v>
      </c>
      <c r="H7" s="10" t="s">
        <v>54</v>
      </c>
      <c r="I7" s="7">
        <v>8</v>
      </c>
      <c r="J7" s="8">
        <v>4000</v>
      </c>
      <c r="K7" s="9">
        <v>1</v>
      </c>
      <c r="L7" s="11">
        <f t="shared" ref="L7:M14" si="0">F7+J7</f>
        <v>6120</v>
      </c>
      <c r="M7" s="12">
        <f t="shared" si="0"/>
        <v>3</v>
      </c>
      <c r="N7" s="38" t="s">
        <v>20</v>
      </c>
    </row>
    <row r="8" spans="1:14" ht="15.75" x14ac:dyDescent="0.2">
      <c r="A8" s="13">
        <v>2</v>
      </c>
      <c r="B8" s="14" t="s">
        <v>41</v>
      </c>
      <c r="C8" s="15" t="s">
        <v>49</v>
      </c>
      <c r="D8" s="40" t="s">
        <v>54</v>
      </c>
      <c r="E8" s="13">
        <v>8</v>
      </c>
      <c r="F8" s="17">
        <v>4840</v>
      </c>
      <c r="G8" s="18">
        <v>1</v>
      </c>
      <c r="H8" s="19" t="s">
        <v>54</v>
      </c>
      <c r="I8" s="13">
        <v>3</v>
      </c>
      <c r="J8" s="17">
        <v>2880</v>
      </c>
      <c r="K8" s="18">
        <v>3</v>
      </c>
      <c r="L8" s="20">
        <f t="shared" si="0"/>
        <v>7720</v>
      </c>
      <c r="M8" s="21">
        <f t="shared" si="0"/>
        <v>4</v>
      </c>
      <c r="N8" s="39" t="s">
        <v>23</v>
      </c>
    </row>
    <row r="9" spans="1:14" ht="15.75" x14ac:dyDescent="0.2">
      <c r="A9" s="13">
        <v>3</v>
      </c>
      <c r="B9" s="14" t="s">
        <v>43</v>
      </c>
      <c r="C9" s="15" t="s">
        <v>19</v>
      </c>
      <c r="D9" s="40" t="s">
        <v>54</v>
      </c>
      <c r="E9" s="13">
        <v>1</v>
      </c>
      <c r="F9" s="17">
        <v>1180</v>
      </c>
      <c r="G9" s="18">
        <v>4</v>
      </c>
      <c r="H9" s="19" t="s">
        <v>54</v>
      </c>
      <c r="I9" s="13">
        <v>4</v>
      </c>
      <c r="J9" s="17">
        <v>3020</v>
      </c>
      <c r="K9" s="18">
        <v>2</v>
      </c>
      <c r="L9" s="20">
        <f t="shared" si="0"/>
        <v>4200</v>
      </c>
      <c r="M9" s="21">
        <f t="shared" si="0"/>
        <v>6</v>
      </c>
      <c r="N9" s="38" t="s">
        <v>26</v>
      </c>
    </row>
    <row r="10" spans="1:14" ht="15.75" x14ac:dyDescent="0.2">
      <c r="A10" s="13">
        <v>4</v>
      </c>
      <c r="B10" s="14" t="s">
        <v>44</v>
      </c>
      <c r="C10" s="15" t="s">
        <v>22</v>
      </c>
      <c r="D10" s="40" t="s">
        <v>54</v>
      </c>
      <c r="E10" s="13">
        <v>6</v>
      </c>
      <c r="F10" s="17">
        <v>1480</v>
      </c>
      <c r="G10" s="18">
        <v>3</v>
      </c>
      <c r="H10" s="19" t="s">
        <v>54</v>
      </c>
      <c r="I10" s="13">
        <v>7</v>
      </c>
      <c r="J10" s="17">
        <v>1980</v>
      </c>
      <c r="K10" s="18">
        <v>4</v>
      </c>
      <c r="L10" s="20">
        <f t="shared" si="0"/>
        <v>3460</v>
      </c>
      <c r="M10" s="21">
        <f t="shared" si="0"/>
        <v>7</v>
      </c>
      <c r="N10" s="39" t="s">
        <v>15</v>
      </c>
    </row>
    <row r="11" spans="1:14" ht="15.75" x14ac:dyDescent="0.2">
      <c r="A11" s="13">
        <v>5</v>
      </c>
      <c r="B11" s="14" t="s">
        <v>48</v>
      </c>
      <c r="C11" s="15" t="s">
        <v>32</v>
      </c>
      <c r="D11" s="40" t="s">
        <v>54</v>
      </c>
      <c r="E11" s="13">
        <v>2</v>
      </c>
      <c r="F11" s="17">
        <v>1020</v>
      </c>
      <c r="G11" s="18">
        <v>5</v>
      </c>
      <c r="H11" s="19" t="s">
        <v>54</v>
      </c>
      <c r="I11" s="13">
        <v>6</v>
      </c>
      <c r="J11" s="17">
        <v>1340</v>
      </c>
      <c r="K11" s="18">
        <v>6</v>
      </c>
      <c r="L11" s="20">
        <f t="shared" si="0"/>
        <v>2360</v>
      </c>
      <c r="M11" s="21">
        <f t="shared" si="0"/>
        <v>11</v>
      </c>
      <c r="N11" s="38" t="s">
        <v>33</v>
      </c>
    </row>
    <row r="12" spans="1:14" ht="15.75" x14ac:dyDescent="0.2">
      <c r="A12" s="13">
        <v>6</v>
      </c>
      <c r="B12" s="14" t="s">
        <v>46</v>
      </c>
      <c r="C12" s="15" t="s">
        <v>51</v>
      </c>
      <c r="D12" s="40" t="s">
        <v>54</v>
      </c>
      <c r="E12" s="13">
        <v>7</v>
      </c>
      <c r="F12" s="17">
        <v>960</v>
      </c>
      <c r="G12" s="18">
        <v>6</v>
      </c>
      <c r="H12" s="19" t="s">
        <v>54</v>
      </c>
      <c r="I12" s="13">
        <v>5</v>
      </c>
      <c r="J12" s="17">
        <v>1300</v>
      </c>
      <c r="K12" s="18">
        <v>7</v>
      </c>
      <c r="L12" s="20">
        <f t="shared" si="0"/>
        <v>2260</v>
      </c>
      <c r="M12" s="21">
        <f t="shared" si="0"/>
        <v>13</v>
      </c>
      <c r="N12" s="39" t="s">
        <v>30</v>
      </c>
    </row>
    <row r="13" spans="1:14" ht="15.75" x14ac:dyDescent="0.2">
      <c r="A13" s="13">
        <v>7</v>
      </c>
      <c r="B13" s="14" t="s">
        <v>42</v>
      </c>
      <c r="C13" s="15" t="s">
        <v>50</v>
      </c>
      <c r="D13" s="16" t="s">
        <v>54</v>
      </c>
      <c r="E13" s="13">
        <v>3</v>
      </c>
      <c r="F13" s="17">
        <v>440</v>
      </c>
      <c r="G13" s="18">
        <v>8</v>
      </c>
      <c r="H13" s="19" t="s">
        <v>54</v>
      </c>
      <c r="I13" s="13">
        <v>1</v>
      </c>
      <c r="J13" s="17">
        <v>1620</v>
      </c>
      <c r="K13" s="18">
        <v>5</v>
      </c>
      <c r="L13" s="20">
        <f t="shared" si="0"/>
        <v>2060</v>
      </c>
      <c r="M13" s="21">
        <f t="shared" si="0"/>
        <v>13</v>
      </c>
      <c r="N13" s="38" t="s">
        <v>28</v>
      </c>
    </row>
    <row r="14" spans="1:14" ht="16.5" thickBot="1" x14ac:dyDescent="0.25">
      <c r="A14" s="42">
        <v>8</v>
      </c>
      <c r="B14" s="43" t="s">
        <v>47</v>
      </c>
      <c r="C14" s="44" t="s">
        <v>52</v>
      </c>
      <c r="D14" s="45" t="s">
        <v>54</v>
      </c>
      <c r="E14" s="42">
        <v>4</v>
      </c>
      <c r="F14" s="24">
        <v>580</v>
      </c>
      <c r="G14" s="25">
        <v>7</v>
      </c>
      <c r="H14" s="46" t="s">
        <v>54</v>
      </c>
      <c r="I14" s="23">
        <v>2</v>
      </c>
      <c r="J14" s="24">
        <v>80</v>
      </c>
      <c r="K14" s="25">
        <v>8</v>
      </c>
      <c r="L14" s="47">
        <f t="shared" si="0"/>
        <v>660</v>
      </c>
      <c r="M14" s="21">
        <f t="shared" si="0"/>
        <v>15</v>
      </c>
      <c r="N14" s="39" t="s">
        <v>17</v>
      </c>
    </row>
    <row r="15" spans="1:14" ht="15.75" thickBot="1" x14ac:dyDescent="0.25">
      <c r="A15" s="98" t="s">
        <v>34</v>
      </c>
      <c r="B15" s="99"/>
      <c r="C15" s="99"/>
      <c r="D15" s="99"/>
      <c r="E15" s="100"/>
      <c r="F15" s="41">
        <f>SUM(F7:F14)</f>
        <v>12620</v>
      </c>
      <c r="G15" s="30"/>
      <c r="H15" s="31"/>
      <c r="I15" s="31"/>
      <c r="J15" s="29">
        <f>SUM(J7:J14)</f>
        <v>16220</v>
      </c>
      <c r="K15" s="30"/>
      <c r="L15" s="29">
        <f>SUM(L7:L14)</f>
        <v>28840</v>
      </c>
      <c r="M15" s="30"/>
      <c r="N15" s="33"/>
    </row>
    <row r="16" spans="1:14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</row>
    <row r="17" spans="1:14" x14ac:dyDescent="0.2">
      <c r="A17" s="34"/>
      <c r="B17" s="34"/>
      <c r="C17" s="34"/>
      <c r="D17" s="34"/>
      <c r="E17" s="96" t="s">
        <v>35</v>
      </c>
      <c r="F17" s="96"/>
      <c r="G17" s="96"/>
      <c r="H17" s="96"/>
      <c r="I17" s="96"/>
      <c r="J17" s="96"/>
      <c r="K17" s="97"/>
      <c r="L17" s="17">
        <f>SUM(L15/8)</f>
        <v>3605</v>
      </c>
      <c r="M17" s="34"/>
      <c r="N17" s="35"/>
    </row>
  </sheetData>
  <sortState ref="B7:N14">
    <sortCondition ref="N7:N14"/>
  </sortState>
  <mergeCells count="13">
    <mergeCell ref="E17:K17"/>
    <mergeCell ref="N5:N6"/>
    <mergeCell ref="A15:E15"/>
    <mergeCell ref="A1:B1"/>
    <mergeCell ref="C1:N1"/>
    <mergeCell ref="A2:N2"/>
    <mergeCell ref="A3:N3"/>
    <mergeCell ref="A5:A6"/>
    <mergeCell ref="B5:B6"/>
    <mergeCell ref="C5:C6"/>
    <mergeCell ref="D5:G5"/>
    <mergeCell ref="H5:K5"/>
    <mergeCell ref="L5:M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E17" sqref="E17:K17"/>
    </sheetView>
  </sheetViews>
  <sheetFormatPr defaultRowHeight="15" x14ac:dyDescent="0.2"/>
  <cols>
    <col min="1" max="1" width="2.5546875" bestFit="1" customWidth="1"/>
    <col min="2" max="2" width="10.33203125" bestFit="1" customWidth="1"/>
    <col min="3" max="3" width="14.5546875" bestFit="1" customWidth="1"/>
    <col min="4" max="5" width="2.77734375" bestFit="1" customWidth="1"/>
    <col min="6" max="6" width="4.88671875" bestFit="1" customWidth="1"/>
    <col min="7" max="7" width="2.5546875" bestFit="1" customWidth="1"/>
    <col min="8" max="9" width="2.77734375" bestFit="1" customWidth="1"/>
    <col min="10" max="10" width="4.88671875" bestFit="1" customWidth="1"/>
    <col min="11" max="11" width="2.5546875" bestFit="1" customWidth="1"/>
    <col min="12" max="12" width="4.88671875" bestFit="1" customWidth="1"/>
    <col min="13" max="13" width="6.33203125" bestFit="1" customWidth="1"/>
    <col min="14" max="14" width="7.33203125" customWidth="1"/>
  </cols>
  <sheetData>
    <row r="1" spans="1:14" ht="18" x14ac:dyDescent="0.25">
      <c r="A1" s="75" t="s">
        <v>38</v>
      </c>
      <c r="B1" s="75"/>
      <c r="C1" s="74" t="s">
        <v>55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">
      <c r="A2" s="95" t="s">
        <v>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x14ac:dyDescent="0.2">
      <c r="A3" s="95" t="s">
        <v>36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5.75" thickBo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">
      <c r="A5" s="76" t="s">
        <v>0</v>
      </c>
      <c r="B5" s="78" t="s">
        <v>1</v>
      </c>
      <c r="C5" s="78" t="s">
        <v>2</v>
      </c>
      <c r="D5" s="80" t="s">
        <v>3</v>
      </c>
      <c r="E5" s="81"/>
      <c r="F5" s="81"/>
      <c r="G5" s="82"/>
      <c r="H5" s="80" t="s">
        <v>4</v>
      </c>
      <c r="I5" s="83"/>
      <c r="J5" s="83"/>
      <c r="K5" s="84"/>
      <c r="L5" s="85" t="s">
        <v>5</v>
      </c>
      <c r="M5" s="86"/>
      <c r="N5" s="93" t="s">
        <v>12</v>
      </c>
    </row>
    <row r="6" spans="1:14" ht="65.25" thickBot="1" x14ac:dyDescent="0.25">
      <c r="A6" s="77" t="s">
        <v>6</v>
      </c>
      <c r="B6" s="79"/>
      <c r="C6" s="79"/>
      <c r="D6" s="32" t="s">
        <v>7</v>
      </c>
      <c r="E6" s="32" t="s">
        <v>8</v>
      </c>
      <c r="F6" s="1" t="s">
        <v>9</v>
      </c>
      <c r="G6" s="1" t="s">
        <v>10</v>
      </c>
      <c r="H6" s="32" t="s">
        <v>7</v>
      </c>
      <c r="I6" s="32" t="s">
        <v>8</v>
      </c>
      <c r="J6" s="1" t="s">
        <v>9</v>
      </c>
      <c r="K6" s="1" t="s">
        <v>10</v>
      </c>
      <c r="L6" s="1" t="s">
        <v>9</v>
      </c>
      <c r="M6" s="2" t="s">
        <v>11</v>
      </c>
      <c r="N6" s="94"/>
    </row>
    <row r="7" spans="1:14" ht="15.75" x14ac:dyDescent="0.2">
      <c r="A7" s="3">
        <v>1</v>
      </c>
      <c r="B7" s="4" t="s">
        <v>60</v>
      </c>
      <c r="C7" s="5" t="s">
        <v>25</v>
      </c>
      <c r="D7" s="6" t="s">
        <v>65</v>
      </c>
      <c r="E7" s="7">
        <v>4</v>
      </c>
      <c r="F7" s="8">
        <v>3000</v>
      </c>
      <c r="G7" s="9">
        <v>1</v>
      </c>
      <c r="H7" s="10" t="s">
        <v>65</v>
      </c>
      <c r="I7" s="7">
        <v>7</v>
      </c>
      <c r="J7" s="8">
        <v>2360</v>
      </c>
      <c r="K7" s="9">
        <v>2</v>
      </c>
      <c r="L7" s="11">
        <f t="shared" ref="L7:L14" si="0">+F7+J7</f>
        <v>5360</v>
      </c>
      <c r="M7" s="12">
        <f t="shared" ref="M7:M14" si="1">SUM(K7+G7)</f>
        <v>3</v>
      </c>
      <c r="N7" s="38" t="s">
        <v>20</v>
      </c>
    </row>
    <row r="8" spans="1:14" ht="15.75" x14ac:dyDescent="0.2">
      <c r="A8" s="13">
        <v>2</v>
      </c>
      <c r="B8" s="14" t="s">
        <v>58</v>
      </c>
      <c r="C8" s="15" t="s">
        <v>19</v>
      </c>
      <c r="D8" s="40" t="s">
        <v>65</v>
      </c>
      <c r="E8" s="13">
        <v>3</v>
      </c>
      <c r="F8" s="17">
        <v>1960</v>
      </c>
      <c r="G8" s="18">
        <v>3</v>
      </c>
      <c r="H8" s="19" t="s">
        <v>65</v>
      </c>
      <c r="I8" s="13">
        <v>2</v>
      </c>
      <c r="J8" s="17">
        <v>5260</v>
      </c>
      <c r="K8" s="18">
        <v>1</v>
      </c>
      <c r="L8" s="20">
        <f t="shared" si="0"/>
        <v>7220</v>
      </c>
      <c r="M8" s="21">
        <f t="shared" si="1"/>
        <v>4</v>
      </c>
      <c r="N8" s="39" t="s">
        <v>23</v>
      </c>
    </row>
    <row r="9" spans="1:14" ht="15.75" x14ac:dyDescent="0.2">
      <c r="A9" s="13">
        <v>3</v>
      </c>
      <c r="B9" s="14" t="s">
        <v>63</v>
      </c>
      <c r="C9" s="15" t="s">
        <v>52</v>
      </c>
      <c r="D9" s="40" t="s">
        <v>65</v>
      </c>
      <c r="E9" s="13">
        <v>1</v>
      </c>
      <c r="F9" s="17">
        <v>2360</v>
      </c>
      <c r="G9" s="18">
        <v>2</v>
      </c>
      <c r="H9" s="19" t="s">
        <v>65</v>
      </c>
      <c r="I9" s="13">
        <v>6</v>
      </c>
      <c r="J9" s="17">
        <v>1820</v>
      </c>
      <c r="K9" s="18">
        <v>4</v>
      </c>
      <c r="L9" s="20">
        <f t="shared" si="0"/>
        <v>4180</v>
      </c>
      <c r="M9" s="21">
        <f t="shared" si="1"/>
        <v>6</v>
      </c>
      <c r="N9" s="38" t="s">
        <v>26</v>
      </c>
    </row>
    <row r="10" spans="1:14" ht="15.75" x14ac:dyDescent="0.2">
      <c r="A10" s="13">
        <v>4</v>
      </c>
      <c r="B10" s="14" t="s">
        <v>56</v>
      </c>
      <c r="C10" s="15" t="s">
        <v>49</v>
      </c>
      <c r="D10" s="40" t="s">
        <v>65</v>
      </c>
      <c r="E10" s="13">
        <v>5</v>
      </c>
      <c r="F10" s="17">
        <v>1300</v>
      </c>
      <c r="G10" s="18">
        <v>4</v>
      </c>
      <c r="H10" s="19" t="s">
        <v>65</v>
      </c>
      <c r="I10" s="13">
        <v>1</v>
      </c>
      <c r="J10" s="17">
        <v>2120</v>
      </c>
      <c r="K10" s="18">
        <v>3</v>
      </c>
      <c r="L10" s="20">
        <f t="shared" si="0"/>
        <v>3420</v>
      </c>
      <c r="M10" s="21">
        <f t="shared" si="1"/>
        <v>7</v>
      </c>
      <c r="N10" s="39" t="s">
        <v>15</v>
      </c>
    </row>
    <row r="11" spans="1:14" ht="15.75" x14ac:dyDescent="0.2">
      <c r="A11" s="13">
        <v>5</v>
      </c>
      <c r="B11" s="14" t="s">
        <v>57</v>
      </c>
      <c r="C11" s="15" t="s">
        <v>50</v>
      </c>
      <c r="D11" s="40" t="s">
        <v>65</v>
      </c>
      <c r="E11" s="13">
        <v>2</v>
      </c>
      <c r="F11" s="17">
        <v>500</v>
      </c>
      <c r="G11" s="18">
        <v>7</v>
      </c>
      <c r="H11" s="19" t="s">
        <v>65</v>
      </c>
      <c r="I11" s="13">
        <v>3</v>
      </c>
      <c r="J11" s="17">
        <v>1440</v>
      </c>
      <c r="K11" s="18">
        <v>5</v>
      </c>
      <c r="L11" s="20">
        <f t="shared" si="0"/>
        <v>1940</v>
      </c>
      <c r="M11" s="21">
        <f t="shared" si="1"/>
        <v>12</v>
      </c>
      <c r="N11" s="38" t="s">
        <v>33</v>
      </c>
    </row>
    <row r="12" spans="1:14" ht="15.75" x14ac:dyDescent="0.2">
      <c r="A12" s="13">
        <v>6</v>
      </c>
      <c r="B12" s="14" t="s">
        <v>61</v>
      </c>
      <c r="C12" s="15" t="s">
        <v>62</v>
      </c>
      <c r="D12" s="40" t="s">
        <v>65</v>
      </c>
      <c r="E12" s="13">
        <v>8</v>
      </c>
      <c r="F12" s="17">
        <v>1220</v>
      </c>
      <c r="G12" s="18">
        <v>5</v>
      </c>
      <c r="H12" s="19" t="s">
        <v>65</v>
      </c>
      <c r="I12" s="13">
        <v>4</v>
      </c>
      <c r="J12" s="17">
        <v>260</v>
      </c>
      <c r="K12" s="18">
        <v>8</v>
      </c>
      <c r="L12" s="20">
        <f t="shared" si="0"/>
        <v>1480</v>
      </c>
      <c r="M12" s="21">
        <f t="shared" si="1"/>
        <v>13</v>
      </c>
      <c r="N12" s="39" t="s">
        <v>30</v>
      </c>
    </row>
    <row r="13" spans="1:14" ht="15.75" x14ac:dyDescent="0.2">
      <c r="A13" s="13">
        <v>7</v>
      </c>
      <c r="B13" s="14" t="s">
        <v>64</v>
      </c>
      <c r="C13" s="15" t="s">
        <v>32</v>
      </c>
      <c r="D13" s="40" t="s">
        <v>65</v>
      </c>
      <c r="E13" s="13">
        <v>7</v>
      </c>
      <c r="F13" s="17">
        <v>1080</v>
      </c>
      <c r="G13" s="18">
        <v>6</v>
      </c>
      <c r="H13" s="19" t="s">
        <v>65</v>
      </c>
      <c r="I13" s="13">
        <v>5</v>
      </c>
      <c r="J13" s="17">
        <v>320</v>
      </c>
      <c r="K13" s="18">
        <v>7</v>
      </c>
      <c r="L13" s="20">
        <f t="shared" si="0"/>
        <v>1400</v>
      </c>
      <c r="M13" s="21">
        <f t="shared" si="1"/>
        <v>13</v>
      </c>
      <c r="N13" s="38" t="s">
        <v>28</v>
      </c>
    </row>
    <row r="14" spans="1:14" ht="16.5" thickBot="1" x14ac:dyDescent="0.25">
      <c r="A14" s="42">
        <v>8</v>
      </c>
      <c r="B14" s="43" t="s">
        <v>59</v>
      </c>
      <c r="C14" s="44" t="s">
        <v>22</v>
      </c>
      <c r="D14" s="48" t="s">
        <v>65</v>
      </c>
      <c r="E14" s="42">
        <v>6</v>
      </c>
      <c r="F14" s="24">
        <v>440</v>
      </c>
      <c r="G14" s="25">
        <v>8</v>
      </c>
      <c r="H14" s="46" t="s">
        <v>65</v>
      </c>
      <c r="I14" s="23">
        <v>8</v>
      </c>
      <c r="J14" s="24">
        <v>640</v>
      </c>
      <c r="K14" s="25">
        <v>6</v>
      </c>
      <c r="L14" s="27">
        <f t="shared" si="0"/>
        <v>1080</v>
      </c>
      <c r="M14" s="28">
        <f t="shared" si="1"/>
        <v>14</v>
      </c>
      <c r="N14" s="39" t="s">
        <v>17</v>
      </c>
    </row>
    <row r="15" spans="1:14" ht="15.75" thickBot="1" x14ac:dyDescent="0.25">
      <c r="A15" s="98" t="s">
        <v>34</v>
      </c>
      <c r="B15" s="99"/>
      <c r="C15" s="99"/>
      <c r="D15" s="99"/>
      <c r="E15" s="100"/>
      <c r="F15" s="41">
        <f>SUM(F7:F14)</f>
        <v>11860</v>
      </c>
      <c r="G15" s="30"/>
      <c r="H15" s="31"/>
      <c r="I15" s="31"/>
      <c r="J15" s="29">
        <f>SUM(J7:J14)</f>
        <v>14220</v>
      </c>
      <c r="K15" s="30"/>
      <c r="L15" s="29">
        <f>SUM(L7:L14)</f>
        <v>26080</v>
      </c>
      <c r="M15" s="30"/>
      <c r="N15" s="33"/>
    </row>
    <row r="16" spans="1:14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</row>
    <row r="17" spans="1:14" x14ac:dyDescent="0.2">
      <c r="A17" s="34"/>
      <c r="B17" s="34"/>
      <c r="C17" s="34"/>
      <c r="D17" s="34"/>
      <c r="E17" s="101" t="s">
        <v>35</v>
      </c>
      <c r="F17" s="101"/>
      <c r="G17" s="101"/>
      <c r="H17" s="101"/>
      <c r="I17" s="101"/>
      <c r="J17" s="101"/>
      <c r="K17" s="101"/>
      <c r="L17" s="17">
        <f>SUM(L15/8)</f>
        <v>3260</v>
      </c>
      <c r="M17" s="34"/>
      <c r="N17" s="35"/>
    </row>
  </sheetData>
  <sortState ref="B7:N14">
    <sortCondition ref="N7:N14"/>
  </sortState>
  <mergeCells count="13">
    <mergeCell ref="E17:K17"/>
    <mergeCell ref="N5:N6"/>
    <mergeCell ref="A15:E15"/>
    <mergeCell ref="A1:B1"/>
    <mergeCell ref="C1:N1"/>
    <mergeCell ref="A2:N2"/>
    <mergeCell ref="A3:N3"/>
    <mergeCell ref="A5:A6"/>
    <mergeCell ref="B5:B6"/>
    <mergeCell ref="C5:C6"/>
    <mergeCell ref="D5:G5"/>
    <mergeCell ref="H5:K5"/>
    <mergeCell ref="L5:M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B7" sqref="B7"/>
    </sheetView>
  </sheetViews>
  <sheetFormatPr defaultRowHeight="15" x14ac:dyDescent="0.2"/>
  <cols>
    <col min="1" max="1" width="2.5546875" bestFit="1" customWidth="1"/>
    <col min="2" max="2" width="10.33203125" bestFit="1" customWidth="1"/>
    <col min="3" max="3" width="14.5546875" bestFit="1" customWidth="1"/>
    <col min="4" max="5" width="2.77734375" bestFit="1" customWidth="1"/>
    <col min="6" max="6" width="4.88671875" bestFit="1" customWidth="1"/>
    <col min="7" max="7" width="2.5546875" bestFit="1" customWidth="1"/>
    <col min="8" max="9" width="2.77734375" bestFit="1" customWidth="1"/>
    <col min="10" max="10" width="4.88671875" bestFit="1" customWidth="1"/>
    <col min="11" max="11" width="2.5546875" bestFit="1" customWidth="1"/>
    <col min="12" max="12" width="4.88671875" bestFit="1" customWidth="1"/>
    <col min="13" max="13" width="6.33203125" bestFit="1" customWidth="1"/>
    <col min="14" max="14" width="7.21875" customWidth="1"/>
  </cols>
  <sheetData>
    <row r="1" spans="1:14" ht="18" x14ac:dyDescent="0.25">
      <c r="A1" s="75" t="s">
        <v>38</v>
      </c>
      <c r="B1" s="75"/>
      <c r="C1" s="74" t="s">
        <v>66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">
      <c r="A2" s="95" t="s">
        <v>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x14ac:dyDescent="0.2">
      <c r="A3" s="95" t="s">
        <v>36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5.75" thickBo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x14ac:dyDescent="0.2">
      <c r="A5" s="76" t="s">
        <v>0</v>
      </c>
      <c r="B5" s="78" t="s">
        <v>1</v>
      </c>
      <c r="C5" s="78" t="s">
        <v>2</v>
      </c>
      <c r="D5" s="80" t="s">
        <v>3</v>
      </c>
      <c r="E5" s="81"/>
      <c r="F5" s="81"/>
      <c r="G5" s="82"/>
      <c r="H5" s="80" t="s">
        <v>4</v>
      </c>
      <c r="I5" s="83"/>
      <c r="J5" s="83"/>
      <c r="K5" s="84"/>
      <c r="L5" s="85" t="s">
        <v>5</v>
      </c>
      <c r="M5" s="86"/>
      <c r="N5" s="93" t="s">
        <v>12</v>
      </c>
    </row>
    <row r="6" spans="1:14" ht="65.25" thickBot="1" x14ac:dyDescent="0.25">
      <c r="A6" s="77" t="s">
        <v>6</v>
      </c>
      <c r="B6" s="79"/>
      <c r="C6" s="79"/>
      <c r="D6" s="32" t="s">
        <v>7</v>
      </c>
      <c r="E6" s="32" t="s">
        <v>8</v>
      </c>
      <c r="F6" s="1" t="s">
        <v>9</v>
      </c>
      <c r="G6" s="1" t="s">
        <v>10</v>
      </c>
      <c r="H6" s="32" t="s">
        <v>7</v>
      </c>
      <c r="I6" s="32" t="s">
        <v>8</v>
      </c>
      <c r="J6" s="1" t="s">
        <v>9</v>
      </c>
      <c r="K6" s="1" t="s">
        <v>10</v>
      </c>
      <c r="L6" s="1" t="s">
        <v>9</v>
      </c>
      <c r="M6" s="2" t="s">
        <v>11</v>
      </c>
      <c r="N6" s="94"/>
    </row>
    <row r="7" spans="1:14" ht="15.75" x14ac:dyDescent="0.2">
      <c r="A7" s="3">
        <v>1</v>
      </c>
      <c r="B7" s="4" t="s">
        <v>68</v>
      </c>
      <c r="C7" s="5" t="s">
        <v>50</v>
      </c>
      <c r="D7" s="6" t="s">
        <v>75</v>
      </c>
      <c r="E7" s="7">
        <v>3</v>
      </c>
      <c r="F7" s="8">
        <v>2480</v>
      </c>
      <c r="G7" s="9">
        <v>2</v>
      </c>
      <c r="H7" s="10" t="s">
        <v>75</v>
      </c>
      <c r="I7" s="7">
        <v>1</v>
      </c>
      <c r="J7" s="8">
        <v>4560</v>
      </c>
      <c r="K7" s="9">
        <v>1</v>
      </c>
      <c r="L7" s="11">
        <f t="shared" ref="L7:L14" si="0">+F7+J7</f>
        <v>7040</v>
      </c>
      <c r="M7" s="12">
        <f t="shared" ref="M7:M14" si="1">SUM(K7+G7)</f>
        <v>3</v>
      </c>
      <c r="N7" s="38" t="s">
        <v>20</v>
      </c>
    </row>
    <row r="8" spans="1:14" ht="15.75" x14ac:dyDescent="0.2">
      <c r="A8" s="13">
        <v>2</v>
      </c>
      <c r="B8" s="14" t="s">
        <v>69</v>
      </c>
      <c r="C8" s="15" t="s">
        <v>19</v>
      </c>
      <c r="D8" s="16" t="s">
        <v>75</v>
      </c>
      <c r="E8" s="13">
        <v>2</v>
      </c>
      <c r="F8" s="17">
        <v>2200</v>
      </c>
      <c r="G8" s="18">
        <v>3</v>
      </c>
      <c r="H8" s="19" t="s">
        <v>75</v>
      </c>
      <c r="I8" s="13">
        <v>6</v>
      </c>
      <c r="J8" s="17">
        <v>2840</v>
      </c>
      <c r="K8" s="18">
        <v>3</v>
      </c>
      <c r="L8" s="20">
        <f t="shared" si="0"/>
        <v>5040</v>
      </c>
      <c r="M8" s="21">
        <f t="shared" si="1"/>
        <v>6</v>
      </c>
      <c r="N8" s="39" t="s">
        <v>23</v>
      </c>
    </row>
    <row r="9" spans="1:14" ht="15.75" x14ac:dyDescent="0.2">
      <c r="A9" s="13">
        <v>3</v>
      </c>
      <c r="B9" s="14" t="s">
        <v>71</v>
      </c>
      <c r="C9" s="15" t="s">
        <v>25</v>
      </c>
      <c r="D9" s="16" t="s">
        <v>75</v>
      </c>
      <c r="E9" s="13">
        <v>5</v>
      </c>
      <c r="F9" s="17">
        <v>1720</v>
      </c>
      <c r="G9" s="18">
        <v>5</v>
      </c>
      <c r="H9" s="19" t="s">
        <v>75</v>
      </c>
      <c r="I9" s="13">
        <v>8</v>
      </c>
      <c r="J9" s="17">
        <v>3820</v>
      </c>
      <c r="K9" s="18">
        <v>2</v>
      </c>
      <c r="L9" s="20">
        <f t="shared" si="0"/>
        <v>5540</v>
      </c>
      <c r="M9" s="21">
        <f t="shared" si="1"/>
        <v>7</v>
      </c>
      <c r="N9" s="38" t="s">
        <v>26</v>
      </c>
    </row>
    <row r="10" spans="1:14" ht="15.75" x14ac:dyDescent="0.2">
      <c r="A10" s="13">
        <v>4</v>
      </c>
      <c r="B10" s="14" t="s">
        <v>72</v>
      </c>
      <c r="C10" s="15" t="s">
        <v>51</v>
      </c>
      <c r="D10" s="16" t="s">
        <v>75</v>
      </c>
      <c r="E10" s="13">
        <v>8</v>
      </c>
      <c r="F10" s="17">
        <v>3400</v>
      </c>
      <c r="G10" s="18">
        <v>1</v>
      </c>
      <c r="H10" s="19" t="s">
        <v>75</v>
      </c>
      <c r="I10" s="13">
        <v>5</v>
      </c>
      <c r="J10" s="17">
        <v>1640</v>
      </c>
      <c r="K10" s="18">
        <v>6</v>
      </c>
      <c r="L10" s="20">
        <f t="shared" si="0"/>
        <v>5040</v>
      </c>
      <c r="M10" s="21">
        <f t="shared" si="1"/>
        <v>7</v>
      </c>
      <c r="N10" s="39" t="s">
        <v>15</v>
      </c>
    </row>
    <row r="11" spans="1:14" ht="15.75" x14ac:dyDescent="0.2">
      <c r="A11" s="13">
        <v>5</v>
      </c>
      <c r="B11" s="14" t="s">
        <v>67</v>
      </c>
      <c r="C11" s="15" t="s">
        <v>49</v>
      </c>
      <c r="D11" s="16" t="s">
        <v>75</v>
      </c>
      <c r="E11" s="13">
        <v>4</v>
      </c>
      <c r="F11" s="17">
        <v>1840</v>
      </c>
      <c r="G11" s="18">
        <v>4</v>
      </c>
      <c r="H11" s="19" t="s">
        <v>75</v>
      </c>
      <c r="I11" s="13">
        <v>7</v>
      </c>
      <c r="J11" s="17">
        <v>2420</v>
      </c>
      <c r="K11" s="18">
        <v>4</v>
      </c>
      <c r="L11" s="20">
        <f t="shared" si="0"/>
        <v>4260</v>
      </c>
      <c r="M11" s="21">
        <f t="shared" si="1"/>
        <v>8</v>
      </c>
      <c r="N11" s="38" t="s">
        <v>33</v>
      </c>
    </row>
    <row r="12" spans="1:14" ht="15.75" x14ac:dyDescent="0.2">
      <c r="A12" s="13">
        <v>6</v>
      </c>
      <c r="B12" s="14" t="s">
        <v>73</v>
      </c>
      <c r="C12" s="15" t="s">
        <v>52</v>
      </c>
      <c r="D12" s="16" t="s">
        <v>75</v>
      </c>
      <c r="E12" s="13">
        <v>1</v>
      </c>
      <c r="F12" s="17">
        <v>1260</v>
      </c>
      <c r="G12" s="18">
        <v>6</v>
      </c>
      <c r="H12" s="19" t="s">
        <v>75</v>
      </c>
      <c r="I12" s="13">
        <v>3</v>
      </c>
      <c r="J12" s="17">
        <v>1860</v>
      </c>
      <c r="K12" s="18">
        <v>5</v>
      </c>
      <c r="L12" s="20">
        <f t="shared" si="0"/>
        <v>3120</v>
      </c>
      <c r="M12" s="21">
        <f t="shared" si="1"/>
        <v>11</v>
      </c>
      <c r="N12" s="39" t="s">
        <v>30</v>
      </c>
    </row>
    <row r="13" spans="1:14" ht="15.75" x14ac:dyDescent="0.2">
      <c r="A13" s="13">
        <v>7</v>
      </c>
      <c r="B13" s="14" t="s">
        <v>70</v>
      </c>
      <c r="C13" s="15" t="s">
        <v>22</v>
      </c>
      <c r="D13" s="16" t="s">
        <v>75</v>
      </c>
      <c r="E13" s="13">
        <v>6</v>
      </c>
      <c r="F13" s="17">
        <v>260</v>
      </c>
      <c r="G13" s="18">
        <v>8</v>
      </c>
      <c r="H13" s="19" t="s">
        <v>75</v>
      </c>
      <c r="I13" s="13">
        <v>2</v>
      </c>
      <c r="J13" s="17">
        <v>1100</v>
      </c>
      <c r="K13" s="18">
        <v>7</v>
      </c>
      <c r="L13" s="20">
        <f t="shared" si="0"/>
        <v>1360</v>
      </c>
      <c r="M13" s="21">
        <f t="shared" si="1"/>
        <v>15</v>
      </c>
      <c r="N13" s="38" t="s">
        <v>28</v>
      </c>
    </row>
    <row r="14" spans="1:14" ht="16.5" thickBot="1" x14ac:dyDescent="0.25">
      <c r="A14" s="13">
        <v>8</v>
      </c>
      <c r="B14" s="14" t="s">
        <v>74</v>
      </c>
      <c r="C14" s="15" t="s">
        <v>32</v>
      </c>
      <c r="D14" s="22" t="s">
        <v>75</v>
      </c>
      <c r="E14" s="23">
        <v>7</v>
      </c>
      <c r="F14" s="24">
        <v>560</v>
      </c>
      <c r="G14" s="25">
        <v>7</v>
      </c>
      <c r="H14" s="26" t="s">
        <v>75</v>
      </c>
      <c r="I14" s="23">
        <v>4</v>
      </c>
      <c r="J14" s="24">
        <v>240</v>
      </c>
      <c r="K14" s="25">
        <v>8</v>
      </c>
      <c r="L14" s="27">
        <f t="shared" si="0"/>
        <v>800</v>
      </c>
      <c r="M14" s="28">
        <f t="shared" si="1"/>
        <v>15</v>
      </c>
      <c r="N14" s="39" t="s">
        <v>17</v>
      </c>
    </row>
    <row r="15" spans="1:14" ht="15.75" thickBot="1" x14ac:dyDescent="0.25">
      <c r="A15" s="87" t="s">
        <v>34</v>
      </c>
      <c r="B15" s="88"/>
      <c r="C15" s="88"/>
      <c r="D15" s="88"/>
      <c r="E15" s="89"/>
      <c r="F15" s="29">
        <f>SUM(F7:F14)</f>
        <v>13720</v>
      </c>
      <c r="G15" s="30"/>
      <c r="H15" s="31"/>
      <c r="I15" s="31"/>
      <c r="J15" s="29">
        <f>SUM(J7:J14)</f>
        <v>18480</v>
      </c>
      <c r="K15" s="30"/>
      <c r="L15" s="29">
        <f>SUM(L7:L14)</f>
        <v>32200</v>
      </c>
      <c r="M15" s="30"/>
      <c r="N15" s="33"/>
    </row>
    <row r="16" spans="1:14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</row>
    <row r="17" spans="1:14" x14ac:dyDescent="0.2">
      <c r="A17" s="34"/>
      <c r="B17" s="34"/>
      <c r="C17" s="34"/>
      <c r="D17" s="34"/>
      <c r="E17" s="101" t="s">
        <v>35</v>
      </c>
      <c r="F17" s="101"/>
      <c r="G17" s="101"/>
      <c r="H17" s="101"/>
      <c r="I17" s="101"/>
      <c r="J17" s="101"/>
      <c r="K17" s="101"/>
      <c r="L17" s="49">
        <f>SUM(L15/8)</f>
        <v>4025</v>
      </c>
      <c r="M17" s="34"/>
      <c r="N17" s="35"/>
    </row>
  </sheetData>
  <sortState ref="B7:N14">
    <sortCondition ref="N7:N14"/>
  </sortState>
  <mergeCells count="13">
    <mergeCell ref="N5:N6"/>
    <mergeCell ref="A15:E15"/>
    <mergeCell ref="E17:K17"/>
    <mergeCell ref="A1:B1"/>
    <mergeCell ref="C1:N1"/>
    <mergeCell ref="A2:N2"/>
    <mergeCell ref="A3:N3"/>
    <mergeCell ref="A5:A6"/>
    <mergeCell ref="B5:B6"/>
    <mergeCell ref="C5:C6"/>
    <mergeCell ref="D5:G5"/>
    <mergeCell ref="H5:K5"/>
    <mergeCell ref="L5:M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I8" sqref="I8"/>
    </sheetView>
  </sheetViews>
  <sheetFormatPr defaultRowHeight="15" x14ac:dyDescent="0.2"/>
  <cols>
    <col min="1" max="1" width="2.6640625" bestFit="1" customWidth="1"/>
    <col min="2" max="2" width="18.5546875" bestFit="1" customWidth="1"/>
    <col min="3" max="3" width="6.6640625" bestFit="1" customWidth="1"/>
    <col min="4" max="4" width="2.6640625" bestFit="1" customWidth="1"/>
    <col min="5" max="5" width="6.6640625" bestFit="1" customWidth="1"/>
    <col min="6" max="6" width="2.6640625" bestFit="1" customWidth="1"/>
    <col min="7" max="7" width="6.6640625" bestFit="1" customWidth="1"/>
    <col min="8" max="8" width="6.44140625" bestFit="1" customWidth="1"/>
    <col min="9" max="9" width="7.21875" customWidth="1"/>
  </cols>
  <sheetData>
    <row r="1" spans="1:10" ht="18" x14ac:dyDescent="0.25">
      <c r="A1" s="107" t="s">
        <v>81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2">
      <c r="A2" s="95" t="s">
        <v>37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2">
      <c r="A3" s="95" t="s">
        <v>36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15.75" thickBot="1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10" ht="15.75" x14ac:dyDescent="0.2">
      <c r="A5" s="108" t="s">
        <v>0</v>
      </c>
      <c r="B5" s="110" t="s">
        <v>2</v>
      </c>
      <c r="C5" s="112" t="s">
        <v>79</v>
      </c>
      <c r="D5" s="113"/>
      <c r="E5" s="114" t="s">
        <v>80</v>
      </c>
      <c r="F5" s="115"/>
      <c r="G5" s="116" t="s">
        <v>5</v>
      </c>
      <c r="H5" s="117"/>
      <c r="I5" s="102" t="s">
        <v>78</v>
      </c>
    </row>
    <row r="6" spans="1:10" ht="90" thickBot="1" x14ac:dyDescent="0.25">
      <c r="A6" s="109" t="s">
        <v>6</v>
      </c>
      <c r="B6" s="111"/>
      <c r="C6" s="73" t="s">
        <v>9</v>
      </c>
      <c r="D6" s="50" t="s">
        <v>76</v>
      </c>
      <c r="E6" s="73" t="s">
        <v>9</v>
      </c>
      <c r="F6" s="50" t="s">
        <v>76</v>
      </c>
      <c r="G6" s="73" t="s">
        <v>9</v>
      </c>
      <c r="H6" s="51" t="s">
        <v>77</v>
      </c>
      <c r="I6" s="103"/>
    </row>
    <row r="7" spans="1:10" ht="18" x14ac:dyDescent="0.25">
      <c r="A7" s="52">
        <v>1</v>
      </c>
      <c r="B7" s="53" t="s">
        <v>25</v>
      </c>
      <c r="C7" s="54">
        <v>6840</v>
      </c>
      <c r="D7" s="55">
        <v>8</v>
      </c>
      <c r="E7" s="54">
        <v>10180</v>
      </c>
      <c r="F7" s="55">
        <v>5</v>
      </c>
      <c r="G7" s="56">
        <f>+C7+E7</f>
        <v>17020</v>
      </c>
      <c r="H7" s="57">
        <f>SUM(F7+D7)</f>
        <v>13</v>
      </c>
      <c r="I7" s="118" t="s">
        <v>20</v>
      </c>
    </row>
    <row r="8" spans="1:10" ht="18" x14ac:dyDescent="0.25">
      <c r="A8" s="58">
        <v>2</v>
      </c>
      <c r="B8" s="59" t="s">
        <v>19</v>
      </c>
      <c r="C8" s="60">
        <v>5340</v>
      </c>
      <c r="D8" s="61">
        <v>10</v>
      </c>
      <c r="E8" s="60">
        <v>11120</v>
      </c>
      <c r="F8" s="61">
        <v>6</v>
      </c>
      <c r="G8" s="62">
        <f>+C8+E8</f>
        <v>16460</v>
      </c>
      <c r="H8" s="63">
        <f>SUM(F8+D8)</f>
        <v>16</v>
      </c>
      <c r="I8" s="119" t="s">
        <v>23</v>
      </c>
    </row>
    <row r="9" spans="1:10" ht="18" x14ac:dyDescent="0.25">
      <c r="A9" s="58">
        <v>3</v>
      </c>
      <c r="B9" s="59" t="s">
        <v>49</v>
      </c>
      <c r="C9" s="60">
        <v>7980</v>
      </c>
      <c r="D9" s="61">
        <v>9</v>
      </c>
      <c r="E9" s="60">
        <v>7420</v>
      </c>
      <c r="F9" s="61">
        <v>10</v>
      </c>
      <c r="G9" s="62">
        <f>+C9+E9</f>
        <v>15400</v>
      </c>
      <c r="H9" s="63">
        <f>SUM(F9+D9)</f>
        <v>19</v>
      </c>
      <c r="I9" s="118" t="s">
        <v>26</v>
      </c>
    </row>
    <row r="10" spans="1:10" ht="18" x14ac:dyDescent="0.25">
      <c r="A10" s="58">
        <v>4</v>
      </c>
      <c r="B10" s="59" t="s">
        <v>50</v>
      </c>
      <c r="C10" s="60">
        <v>3420</v>
      </c>
      <c r="D10" s="61">
        <v>17</v>
      </c>
      <c r="E10" s="60">
        <v>7620</v>
      </c>
      <c r="F10" s="61">
        <v>11</v>
      </c>
      <c r="G10" s="62">
        <f>+C10+E10</f>
        <v>11040</v>
      </c>
      <c r="H10" s="63">
        <f>SUM(F10+D10)</f>
        <v>28</v>
      </c>
      <c r="I10" s="119" t="s">
        <v>15</v>
      </c>
    </row>
    <row r="11" spans="1:10" ht="18" x14ac:dyDescent="0.25">
      <c r="A11" s="58">
        <v>5</v>
      </c>
      <c r="B11" s="59" t="s">
        <v>52</v>
      </c>
      <c r="C11" s="60">
        <v>4200</v>
      </c>
      <c r="D11" s="61">
        <v>15</v>
      </c>
      <c r="E11" s="60">
        <v>3760</v>
      </c>
      <c r="F11" s="61">
        <v>17</v>
      </c>
      <c r="G11" s="62">
        <f>+C11+E11</f>
        <v>7960</v>
      </c>
      <c r="H11" s="63">
        <f>SUM(F11+D11)</f>
        <v>32</v>
      </c>
      <c r="I11" s="118" t="s">
        <v>33</v>
      </c>
    </row>
    <row r="12" spans="1:10" ht="18" x14ac:dyDescent="0.25">
      <c r="A12" s="58">
        <v>6</v>
      </c>
      <c r="B12" s="59" t="s">
        <v>51</v>
      </c>
      <c r="C12" s="60">
        <v>5580</v>
      </c>
      <c r="D12" s="61">
        <v>12</v>
      </c>
      <c r="E12" s="60">
        <v>3200</v>
      </c>
      <c r="F12" s="61">
        <v>21</v>
      </c>
      <c r="G12" s="62">
        <f>+C12+E12</f>
        <v>8780</v>
      </c>
      <c r="H12" s="63">
        <f>SUM(F12+D12)</f>
        <v>33</v>
      </c>
      <c r="I12" s="119" t="s">
        <v>30</v>
      </c>
    </row>
    <row r="13" spans="1:10" ht="18" x14ac:dyDescent="0.25">
      <c r="A13" s="58">
        <v>7</v>
      </c>
      <c r="B13" s="59" t="s">
        <v>22</v>
      </c>
      <c r="C13" s="60">
        <v>2180</v>
      </c>
      <c r="D13" s="61">
        <v>19</v>
      </c>
      <c r="E13" s="60">
        <v>3720</v>
      </c>
      <c r="F13" s="61">
        <v>17</v>
      </c>
      <c r="G13" s="62">
        <f>+C13+E13</f>
        <v>5900</v>
      </c>
      <c r="H13" s="63">
        <f>SUM(F13+D13)</f>
        <v>36</v>
      </c>
      <c r="I13" s="118" t="s">
        <v>28</v>
      </c>
    </row>
    <row r="14" spans="1:10" ht="18.75" thickBot="1" x14ac:dyDescent="0.3">
      <c r="A14" s="58">
        <v>8</v>
      </c>
      <c r="B14" s="59" t="s">
        <v>32</v>
      </c>
      <c r="C14" s="64">
        <v>2660</v>
      </c>
      <c r="D14" s="65">
        <v>18</v>
      </c>
      <c r="E14" s="64">
        <v>1900</v>
      </c>
      <c r="F14" s="65">
        <v>21</v>
      </c>
      <c r="G14" s="66">
        <f>+C14+E14</f>
        <v>4560</v>
      </c>
      <c r="H14" s="67">
        <f>SUM(F14+D14)</f>
        <v>39</v>
      </c>
      <c r="I14" s="119" t="s">
        <v>17</v>
      </c>
    </row>
    <row r="15" spans="1:10" ht="16.5" thickBot="1" x14ac:dyDescent="0.3">
      <c r="A15" s="104" t="s">
        <v>34</v>
      </c>
      <c r="B15" s="105"/>
      <c r="C15" s="68">
        <f>SUM(C7:C14)</f>
        <v>38200</v>
      </c>
      <c r="D15" s="69"/>
      <c r="E15" s="68">
        <f>SUM(E7:E14)</f>
        <v>48920</v>
      </c>
      <c r="F15" s="69"/>
      <c r="G15" s="68">
        <f>SUM(G7:G14)</f>
        <v>87120</v>
      </c>
      <c r="H15" s="69"/>
      <c r="I15" s="70"/>
    </row>
    <row r="16" spans="1:10" ht="15.75" x14ac:dyDescent="0.25">
      <c r="A16" s="71"/>
      <c r="B16" s="71"/>
      <c r="C16" s="71"/>
      <c r="D16" s="71"/>
      <c r="E16" s="71"/>
      <c r="F16" s="71"/>
      <c r="G16" s="71"/>
      <c r="H16" s="71"/>
      <c r="I16" s="72"/>
    </row>
    <row r="17" spans="1:9" ht="15" customHeight="1" x14ac:dyDescent="0.25">
      <c r="A17" s="71"/>
      <c r="B17" s="106" t="s">
        <v>82</v>
      </c>
      <c r="C17" s="106"/>
      <c r="D17" s="106"/>
      <c r="E17" s="106"/>
      <c r="F17" s="106"/>
      <c r="G17" s="60">
        <f>SUM(G15/8)</f>
        <v>10890</v>
      </c>
      <c r="H17" s="71"/>
      <c r="I17" s="72"/>
    </row>
  </sheetData>
  <sortState ref="B7:I14">
    <sortCondition ref="I7:I14"/>
  </sortState>
  <mergeCells count="11">
    <mergeCell ref="B17:F17"/>
    <mergeCell ref="I5:I6"/>
    <mergeCell ref="A15:B15"/>
    <mergeCell ref="A1:J1"/>
    <mergeCell ref="A2:J2"/>
    <mergeCell ref="A3:J3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Női</vt:lpstr>
      <vt:lpstr>U-14</vt:lpstr>
      <vt:lpstr>U-18</vt:lpstr>
      <vt:lpstr>U-23</vt:lpstr>
      <vt:lpstr>IFI. Csapat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ÜGYVEZETŐ</dc:creator>
  <cp:lastModifiedBy>ÜGYVEZETŐ</cp:lastModifiedBy>
  <cp:lastPrinted>2014-05-12T15:32:06Z</cp:lastPrinted>
  <dcterms:created xsi:type="dcterms:W3CDTF">2014-05-12T13:10:19Z</dcterms:created>
  <dcterms:modified xsi:type="dcterms:W3CDTF">2014-05-12T16:47:14Z</dcterms:modified>
</cp:coreProperties>
</file>